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730" windowHeight="101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6" i="1" l="1"/>
  <c r="C20" i="1"/>
  <c r="C13" i="1"/>
  <c r="B13" i="1"/>
  <c r="B30" i="1"/>
  <c r="B25" i="1"/>
  <c r="B20" i="1"/>
  <c r="B31" i="1" s="1"/>
  <c r="C31" i="1" l="1"/>
  <c r="C33" i="1" s="1"/>
  <c r="C38" i="1" s="1"/>
  <c r="G28" i="1" s="1"/>
  <c r="G33" i="1" s="1"/>
  <c r="G38" i="1" s="1"/>
  <c r="B33" i="1"/>
  <c r="B38" i="1" s="1"/>
  <c r="F28" i="1" s="1"/>
  <c r="F33" i="1" s="1"/>
  <c r="F38" i="1" s="1"/>
</calcChain>
</file>

<file path=xl/sharedStrings.xml><?xml version="1.0" encoding="utf-8"?>
<sst xmlns="http://schemas.openxmlformats.org/spreadsheetml/2006/main" count="58" uniqueCount="46">
  <si>
    <t>Salaire</t>
  </si>
  <si>
    <t>Charges</t>
  </si>
  <si>
    <t>Total</t>
  </si>
  <si>
    <t>TOTAL</t>
  </si>
  <si>
    <t xml:space="preserve">Total  </t>
  </si>
  <si>
    <t>Petits électroménagers, mobiliers, petits matériels</t>
  </si>
  <si>
    <t>Matériels informatiques</t>
  </si>
  <si>
    <t xml:space="preserve">Charges </t>
  </si>
  <si>
    <t>Téléphone par an</t>
  </si>
  <si>
    <t>1ère année</t>
  </si>
  <si>
    <t>2ème année</t>
  </si>
  <si>
    <t>Déplacement Kms des salariés</t>
  </si>
  <si>
    <t>Agent de maintenance 0,05 ETP</t>
  </si>
  <si>
    <t>Logistique encadrement et administratif 0,01 ETP</t>
  </si>
  <si>
    <t>CHARGES</t>
  </si>
  <si>
    <t>Conseil général</t>
  </si>
  <si>
    <t>Communauté d'Agglomération du Choletais</t>
  </si>
  <si>
    <t>TOTAL GENERAL PAR AN</t>
  </si>
  <si>
    <t>*Ce projet pourra démarrer dès le 2ème trimestre 2015 pour 5 ménages dans les locaux de Beaupréau.</t>
  </si>
  <si>
    <t xml:space="preserve"> Au 4ème trimestre 2015, nous y ajouterons 2 ménages dans les locaux rue Darmaillacq à Cholet.</t>
  </si>
  <si>
    <t>* Les logements sont attribués aux usagers par contrat de location passé avec l'occupant.</t>
  </si>
  <si>
    <t>Il sera visé un loyer pratiqué proche du loyer plafond APL afin d'optimiser la solvabilisation des ménages en fonction du nombre de personnes composant</t>
  </si>
  <si>
    <t xml:space="preserve"> le foyer et un coût maitrisé des charges : le résiduel à charge du ménage ne pourra pas dépasser le montant des charges.</t>
  </si>
  <si>
    <t>* Les locaux communs (pièce de vie, bureau, cuisine et sanitaires) seront financés pas le bailleur et mis à disposition de l'opérateur assurant</t>
  </si>
  <si>
    <t xml:space="preserve"> du projet.</t>
  </si>
  <si>
    <t>0,50 ETP</t>
  </si>
  <si>
    <t>0,75 ETP</t>
  </si>
  <si>
    <t>FRAIS PERSONNELS - ACCOMPAGNEMENT</t>
  </si>
  <si>
    <t>MATERIELS DIVERS - ACCOMPAGNEMENT</t>
  </si>
  <si>
    <t>FRAIS GESTION LOCATIVE ADAPTEE - GAMBETTA LOCATIF</t>
  </si>
  <si>
    <t>Montant estimatif</t>
  </si>
  <si>
    <t>TOTAL ACCOMPAGNEMENT</t>
  </si>
  <si>
    <t>total Frais de personnel - Accompagnement</t>
  </si>
  <si>
    <t>PROJET FINANCIER SUR 2 ANS : 92 063 €</t>
  </si>
  <si>
    <t>RECETTES ESCOMPTEES</t>
  </si>
  <si>
    <t>l'accompagnement pour un coût de 1 100 € /logement/an avec la baisse des loyers</t>
  </si>
  <si>
    <t>* La Gestion Locative Adaptée sera assurée par Gambetta Locatif est évaluée à 550 €/logement/an. Le produit correspondant est inscrit sur la ligne du Fonds National ADVL.</t>
  </si>
  <si>
    <t>Fonds National ADVL - Etat</t>
  </si>
  <si>
    <t>Fonds de soutien à l'innovation sociale - CGLLS (50%)</t>
  </si>
  <si>
    <t>APPEL A PROJET "MISE EN PLACE DE 10 000 LOGEMENTS ACCOMPAGNES"</t>
  </si>
  <si>
    <r>
      <t xml:space="preserve">Conseillère ESF pour 0,50 ETP </t>
    </r>
    <r>
      <rPr>
        <i/>
        <sz val="10"/>
        <color theme="1"/>
        <rFont val="Calibri"/>
        <family val="2"/>
        <scheme val="minor"/>
      </rPr>
      <t xml:space="preserve">(17,5 h hebdo) </t>
    </r>
    <r>
      <rPr>
        <i/>
        <sz val="12"/>
        <color theme="1"/>
        <rFont val="Calibri"/>
        <family val="2"/>
        <scheme val="minor"/>
      </rPr>
      <t>en 1ère année et 0,75 ETP</t>
    </r>
    <r>
      <rPr>
        <i/>
        <sz val="10"/>
        <color theme="1"/>
        <rFont val="Calibri"/>
        <family val="2"/>
        <scheme val="minor"/>
      </rPr>
      <t xml:space="preserve"> (26 h) </t>
    </r>
    <r>
      <rPr>
        <i/>
        <sz val="12"/>
        <color theme="1"/>
        <rFont val="Calibri"/>
        <family val="2"/>
        <scheme val="minor"/>
      </rPr>
      <t>en 2ème année</t>
    </r>
  </si>
  <si>
    <t>SA d'HLM GAMBETTA LOCATIF</t>
  </si>
  <si>
    <t>Projet de la SA d'HLM Gambetta Locatif "Un toit pour Elles"</t>
  </si>
  <si>
    <t>Budget prévisionnel sur deux ans et échéancier de la mise en œuvre du projet</t>
  </si>
  <si>
    <t>ECHEANCIER DE LA MISE EN ŒUVRE DU PROJET</t>
  </si>
  <si>
    <t>La première année, le travailleur social sera embauché à 17h50 hebdomadaire, il pourra passer à 26 h hebdomadaire en 2016 avec l'évolution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</si>
</sst>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0" fillId="0" borderId="1" xfId="0" applyBorder="1" applyAlignment="1">
      <alignment wrapText="1"/>
    </xf>
    <xf numFmtId="0" fontId="2" fillId="0" borderId="2" xfId="0" applyFont="1" applyBorder="1"/>
    <xf numFmtId="0" fontId="1" fillId="0" borderId="1" xfId="0" applyFont="1" applyBorder="1"/>
    <xf numFmtId="0" fontId="3" fillId="0" borderId="1" xfId="0" applyFont="1" applyBorder="1"/>
    <xf numFmtId="4" fontId="0" fillId="0" borderId="1" xfId="0" applyNumberFormat="1" applyBorder="1"/>
    <xf numFmtId="0" fontId="6" fillId="0" borderId="0" xfId="0" applyFont="1"/>
    <xf numFmtId="4" fontId="6" fillId="0" borderId="0" xfId="0" applyNumberFormat="1" applyFont="1"/>
    <xf numFmtId="0" fontId="0" fillId="0" borderId="3" xfId="0" applyBorder="1"/>
    <xf numFmtId="4" fontId="0" fillId="0" borderId="3" xfId="0" applyNumberFormat="1" applyBorder="1"/>
    <xf numFmtId="4" fontId="1" fillId="0" borderId="3" xfId="0" applyNumberFormat="1" applyFont="1" applyBorder="1"/>
    <xf numFmtId="4" fontId="1" fillId="2" borderId="3" xfId="0" applyNumberFormat="1" applyFont="1" applyFill="1" applyBorder="1"/>
    <xf numFmtId="0" fontId="0" fillId="0" borderId="5" xfId="0" applyBorder="1"/>
    <xf numFmtId="4" fontId="0" fillId="0" borderId="4" xfId="0" applyNumberFormat="1" applyBorder="1"/>
    <xf numFmtId="0" fontId="0" fillId="0" borderId="4" xfId="0" applyBorder="1"/>
    <xf numFmtId="0" fontId="4" fillId="0" borderId="5" xfId="0" applyFont="1" applyBorder="1"/>
    <xf numFmtId="4" fontId="1" fillId="0" borderId="1" xfId="0" applyNumberFormat="1" applyFont="1" applyBorder="1"/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4" fontId="0" fillId="4" borderId="1" xfId="0" applyNumberFormat="1" applyFill="1" applyBorder="1"/>
    <xf numFmtId="4" fontId="0" fillId="2" borderId="1" xfId="0" applyNumberFormat="1" applyFill="1" applyBorder="1"/>
    <xf numFmtId="4" fontId="0" fillId="3" borderId="3" xfId="0" applyNumberFormat="1" applyFill="1" applyBorder="1"/>
    <xf numFmtId="4" fontId="3" fillId="0" borderId="3" xfId="0" applyNumberFormat="1" applyFont="1" applyFill="1" applyBorder="1"/>
    <xf numFmtId="0" fontId="4" fillId="0" borderId="0" xfId="0" applyFont="1" applyAlignment="1">
      <alignment wrapText="1"/>
    </xf>
    <xf numFmtId="0" fontId="10" fillId="0" borderId="0" xfId="0" applyFont="1"/>
    <xf numFmtId="0" fontId="0" fillId="0" borderId="0" xfId="0" applyFill="1" applyBorder="1"/>
    <xf numFmtId="0" fontId="0" fillId="0" borderId="0" xfId="0" applyBorder="1"/>
    <xf numFmtId="4" fontId="0" fillId="0" borderId="0" xfId="0" applyNumberFormat="1" applyBorder="1"/>
    <xf numFmtId="2" fontId="0" fillId="2" borderId="1" xfId="0" applyNumberFormat="1" applyFill="1" applyBorder="1"/>
    <xf numFmtId="4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workbookViewId="0">
      <selection activeCell="E17" sqref="E17"/>
    </sheetView>
  </sheetViews>
  <sheetFormatPr baseColWidth="10" defaultRowHeight="15" x14ac:dyDescent="0.25"/>
  <cols>
    <col min="1" max="1" width="50" customWidth="1"/>
    <col min="4" max="4" width="6.28515625" customWidth="1"/>
    <col min="5" max="5" width="39.7109375" customWidth="1"/>
    <col min="6" max="6" width="14" customWidth="1"/>
    <col min="7" max="7" width="13.7109375" customWidth="1"/>
  </cols>
  <sheetData>
    <row r="1" spans="1:7" ht="23.25" x14ac:dyDescent="0.35">
      <c r="A1" s="40" t="s">
        <v>39</v>
      </c>
      <c r="B1" s="40"/>
      <c r="C1" s="40"/>
      <c r="D1" s="40"/>
      <c r="E1" s="40"/>
      <c r="F1" s="40"/>
      <c r="G1" s="40"/>
    </row>
    <row r="3" spans="1:7" ht="21" x14ac:dyDescent="0.35">
      <c r="A3" s="46" t="s">
        <v>42</v>
      </c>
      <c r="B3" s="46"/>
      <c r="C3" s="46"/>
      <c r="D3" s="46"/>
      <c r="E3" s="46"/>
      <c r="F3" s="46"/>
      <c r="G3" s="46"/>
    </row>
    <row r="5" spans="1:7" ht="21" x14ac:dyDescent="0.35">
      <c r="A5" s="46" t="s">
        <v>43</v>
      </c>
      <c r="B5" s="46"/>
      <c r="C5" s="46"/>
      <c r="D5" s="46"/>
      <c r="E5" s="46"/>
      <c r="F5" s="46"/>
      <c r="G5" s="46"/>
    </row>
    <row r="6" spans="1:7" ht="19.5" customHeight="1" x14ac:dyDescent="0.35">
      <c r="A6" s="46"/>
      <c r="B6" s="46"/>
      <c r="C6" s="46"/>
      <c r="D6" s="46"/>
      <c r="E6" s="46"/>
      <c r="F6" s="46"/>
      <c r="G6" s="46"/>
    </row>
    <row r="7" spans="1:7" ht="17.25" customHeight="1" x14ac:dyDescent="0.3">
      <c r="B7" s="41" t="s">
        <v>14</v>
      </c>
      <c r="C7" s="42"/>
      <c r="F7" s="43"/>
      <c r="G7" s="43"/>
    </row>
    <row r="8" spans="1:7" ht="18.75" x14ac:dyDescent="0.3">
      <c r="A8" s="21" t="s">
        <v>28</v>
      </c>
      <c r="B8" s="25" t="s">
        <v>9</v>
      </c>
      <c r="C8" s="28" t="s">
        <v>10</v>
      </c>
      <c r="F8" s="34"/>
      <c r="G8" s="35"/>
    </row>
    <row r="9" spans="1:7" x14ac:dyDescent="0.25">
      <c r="A9" s="7" t="s">
        <v>5</v>
      </c>
      <c r="B9" s="15">
        <v>2500</v>
      </c>
      <c r="C9" s="4"/>
      <c r="F9" s="35"/>
      <c r="G9" s="35"/>
    </row>
    <row r="10" spans="1:7" x14ac:dyDescent="0.25">
      <c r="A10" s="4" t="s">
        <v>6</v>
      </c>
      <c r="B10" s="15">
        <v>1500</v>
      </c>
      <c r="C10" s="4"/>
      <c r="F10" s="35"/>
      <c r="G10" s="35"/>
    </row>
    <row r="11" spans="1:7" x14ac:dyDescent="0.25">
      <c r="A11" s="4" t="s">
        <v>8</v>
      </c>
      <c r="B11" s="15">
        <v>400</v>
      </c>
      <c r="C11" s="11">
        <v>600</v>
      </c>
      <c r="F11" s="35"/>
      <c r="G11" s="35"/>
    </row>
    <row r="12" spans="1:7" x14ac:dyDescent="0.25">
      <c r="A12" s="4" t="s">
        <v>11</v>
      </c>
      <c r="B12" s="15">
        <v>2600</v>
      </c>
      <c r="C12" s="11">
        <v>4000</v>
      </c>
      <c r="F12" s="35"/>
      <c r="G12" s="35"/>
    </row>
    <row r="13" spans="1:7" ht="15.75" x14ac:dyDescent="0.25">
      <c r="A13" s="26" t="s">
        <v>3</v>
      </c>
      <c r="B13" s="31">
        <f>SUM(B9:B12)</f>
        <v>7000</v>
      </c>
      <c r="C13" s="27">
        <f>SUM(C9:C12)</f>
        <v>4600</v>
      </c>
      <c r="F13" s="35"/>
      <c r="G13" s="35"/>
    </row>
    <row r="14" spans="1:7" ht="12.75" customHeight="1" x14ac:dyDescent="0.25">
      <c r="F14" s="36"/>
      <c r="G14" s="35"/>
    </row>
    <row r="15" spans="1:7" ht="18.75" x14ac:dyDescent="0.3">
      <c r="A15" s="2" t="s">
        <v>27</v>
      </c>
      <c r="F15" s="36"/>
      <c r="G15" s="35"/>
    </row>
    <row r="16" spans="1:7" ht="18.75" x14ac:dyDescent="0.3">
      <c r="A16" s="2"/>
      <c r="B16" s="25" t="s">
        <v>9</v>
      </c>
      <c r="C16" s="28" t="s">
        <v>10</v>
      </c>
      <c r="F16" s="36"/>
      <c r="G16" s="35"/>
    </row>
    <row r="17" spans="1:7" ht="31.5" x14ac:dyDescent="0.25">
      <c r="A17" s="39" t="s">
        <v>40</v>
      </c>
      <c r="B17" s="23" t="s">
        <v>25</v>
      </c>
      <c r="C17" s="24" t="s">
        <v>26</v>
      </c>
      <c r="F17" s="36"/>
      <c r="G17" s="35"/>
    </row>
    <row r="18" spans="1:7" ht="15.75" x14ac:dyDescent="0.25">
      <c r="A18" s="5" t="s">
        <v>0</v>
      </c>
      <c r="B18" s="15">
        <v>13050</v>
      </c>
      <c r="C18" s="11">
        <v>19500</v>
      </c>
      <c r="F18" s="36"/>
      <c r="G18" s="35"/>
    </row>
    <row r="19" spans="1:7" ht="15.75" x14ac:dyDescent="0.25">
      <c r="A19" s="5" t="s">
        <v>7</v>
      </c>
      <c r="B19" s="15">
        <v>7150</v>
      </c>
      <c r="C19" s="11">
        <v>10500</v>
      </c>
      <c r="F19" s="36"/>
      <c r="G19" s="35"/>
    </row>
    <row r="20" spans="1:7" ht="15.75" x14ac:dyDescent="0.25">
      <c r="A20" s="10" t="s">
        <v>2</v>
      </c>
      <c r="B20" s="16">
        <f>SUM(B18:B19)</f>
        <v>20200</v>
      </c>
      <c r="C20" s="22">
        <f>SUM(C18:C19)</f>
        <v>30000</v>
      </c>
      <c r="F20" s="36"/>
      <c r="G20" s="35"/>
    </row>
    <row r="21" spans="1:7" x14ac:dyDescent="0.25">
      <c r="A21" s="6"/>
      <c r="B21" s="15"/>
      <c r="C21" s="4"/>
      <c r="F21" s="36"/>
      <c r="G21" s="35"/>
    </row>
    <row r="22" spans="1:7" ht="15.75" x14ac:dyDescent="0.25">
      <c r="A22" s="3" t="s">
        <v>12</v>
      </c>
      <c r="B22" s="15"/>
      <c r="C22" s="4"/>
      <c r="F22" s="36"/>
      <c r="G22" s="35"/>
    </row>
    <row r="23" spans="1:7" ht="15.75" x14ac:dyDescent="0.25">
      <c r="A23" s="5" t="s">
        <v>0</v>
      </c>
      <c r="B23" s="15">
        <v>3000</v>
      </c>
      <c r="C23" s="4"/>
      <c r="F23" s="36"/>
      <c r="G23" s="35"/>
    </row>
    <row r="24" spans="1:7" ht="15.75" x14ac:dyDescent="0.25">
      <c r="A24" s="5" t="s">
        <v>7</v>
      </c>
      <c r="B24" s="15">
        <v>1700</v>
      </c>
      <c r="C24" s="4"/>
      <c r="F24" s="36"/>
      <c r="G24" s="35"/>
    </row>
    <row r="25" spans="1:7" ht="15.75" x14ac:dyDescent="0.25">
      <c r="A25" s="10" t="s">
        <v>2</v>
      </c>
      <c r="B25" s="16">
        <f>SUM(B23:B24)</f>
        <v>4700</v>
      </c>
      <c r="C25" s="22">
        <v>5500</v>
      </c>
    </row>
    <row r="26" spans="1:7" ht="19.5" customHeight="1" x14ac:dyDescent="0.3">
      <c r="A26" s="8"/>
      <c r="B26" s="15"/>
      <c r="C26" s="4"/>
      <c r="F26" s="44" t="s">
        <v>34</v>
      </c>
      <c r="G26" s="45"/>
    </row>
    <row r="27" spans="1:7" ht="15" customHeight="1" x14ac:dyDescent="0.25">
      <c r="A27" s="4" t="s">
        <v>13</v>
      </c>
      <c r="B27" s="15"/>
      <c r="C27" s="4"/>
      <c r="F27" s="38" t="s">
        <v>9</v>
      </c>
      <c r="G27" s="28" t="s">
        <v>10</v>
      </c>
    </row>
    <row r="28" spans="1:7" ht="30" x14ac:dyDescent="0.25">
      <c r="A28" s="4" t="s">
        <v>0</v>
      </c>
      <c r="B28" s="15">
        <v>450</v>
      </c>
      <c r="C28" s="4"/>
      <c r="E28" s="7" t="s">
        <v>38</v>
      </c>
      <c r="F28" s="11">
        <f>B38*0.5</f>
        <v>19806.5</v>
      </c>
      <c r="G28" s="11">
        <f>C38*0.5</f>
        <v>26225</v>
      </c>
    </row>
    <row r="29" spans="1:7" x14ac:dyDescent="0.25">
      <c r="A29" s="4" t="s">
        <v>1</v>
      </c>
      <c r="B29" s="15">
        <v>250</v>
      </c>
      <c r="C29" s="4"/>
      <c r="E29" s="4" t="s">
        <v>37</v>
      </c>
      <c r="F29" s="11">
        <v>11131.5</v>
      </c>
      <c r="G29" s="11">
        <v>14525</v>
      </c>
    </row>
    <row r="30" spans="1:7" x14ac:dyDescent="0.25">
      <c r="A30" s="9" t="s">
        <v>4</v>
      </c>
      <c r="B30" s="16">
        <f>SUM(B28:B29)</f>
        <v>700</v>
      </c>
      <c r="C30" s="22">
        <v>800</v>
      </c>
      <c r="E30" s="4" t="s">
        <v>15</v>
      </c>
      <c r="F30" s="11">
        <v>2000</v>
      </c>
      <c r="G30" s="11">
        <v>2000</v>
      </c>
    </row>
    <row r="31" spans="1:7" x14ac:dyDescent="0.25">
      <c r="A31" s="9" t="s">
        <v>32</v>
      </c>
      <c r="B31" s="16">
        <f>B20+B25+B30</f>
        <v>25600</v>
      </c>
      <c r="C31" s="22">
        <f>C20+C25+C30</f>
        <v>36300</v>
      </c>
      <c r="E31" s="4" t="s">
        <v>16</v>
      </c>
      <c r="F31" s="11">
        <v>2000</v>
      </c>
      <c r="G31" s="11">
        <v>2000</v>
      </c>
    </row>
    <row r="32" spans="1:7" x14ac:dyDescent="0.25">
      <c r="A32" s="9"/>
      <c r="B32" s="16"/>
      <c r="C32" s="22"/>
    </row>
    <row r="33" spans="1:7" ht="15.75" x14ac:dyDescent="0.25">
      <c r="A33" s="26" t="s">
        <v>31</v>
      </c>
      <c r="B33" s="17">
        <f>B31+B13</f>
        <v>32600</v>
      </c>
      <c r="C33" s="28">
        <f>C31+C13</f>
        <v>40900</v>
      </c>
      <c r="E33" s="4" t="s">
        <v>3</v>
      </c>
      <c r="F33" s="29">
        <f>SUM(F28:F31)</f>
        <v>34938</v>
      </c>
      <c r="G33" s="28">
        <f>SUM(G28:G31)</f>
        <v>44750</v>
      </c>
    </row>
    <row r="34" spans="1:7" x14ac:dyDescent="0.25">
      <c r="A34" s="18"/>
      <c r="B34" s="19"/>
      <c r="C34" s="20"/>
    </row>
    <row r="35" spans="1:7" ht="37.5" x14ac:dyDescent="0.3">
      <c r="A35" s="32" t="s">
        <v>29</v>
      </c>
      <c r="B35" s="25" t="s">
        <v>9</v>
      </c>
      <c r="C35" s="28" t="s">
        <v>10</v>
      </c>
    </row>
    <row r="36" spans="1:7" ht="18.75" x14ac:dyDescent="0.3">
      <c r="A36" s="33" t="s">
        <v>30</v>
      </c>
      <c r="B36" s="37">
        <v>7013</v>
      </c>
      <c r="C36" s="28">
        <f>1650*7</f>
        <v>11550</v>
      </c>
      <c r="E36" s="4" t="s">
        <v>41</v>
      </c>
      <c r="F36" s="29">
        <v>4675</v>
      </c>
      <c r="G36" s="28">
        <v>7700</v>
      </c>
    </row>
    <row r="37" spans="1:7" ht="18.75" x14ac:dyDescent="0.3">
      <c r="A37" s="2"/>
      <c r="B37" s="30"/>
      <c r="C37" s="15"/>
      <c r="E37" s="14"/>
      <c r="F37" s="30"/>
    </row>
    <row r="38" spans="1:7" ht="18.75" x14ac:dyDescent="0.3">
      <c r="A38" s="2" t="s">
        <v>17</v>
      </c>
      <c r="B38" s="29">
        <f>B33+B36</f>
        <v>39613</v>
      </c>
      <c r="C38" s="28">
        <f>C33+C36</f>
        <v>52450</v>
      </c>
      <c r="E38" s="2" t="s">
        <v>17</v>
      </c>
      <c r="F38" s="29">
        <f>F33+F36</f>
        <v>39613</v>
      </c>
      <c r="G38" s="28">
        <f>G33+G36</f>
        <v>52450</v>
      </c>
    </row>
    <row r="39" spans="1:7" ht="15.75" x14ac:dyDescent="0.25">
      <c r="A39" s="12" t="s">
        <v>33</v>
      </c>
      <c r="B39" s="13"/>
      <c r="C39" s="13"/>
    </row>
    <row r="40" spans="1:7" ht="15.75" x14ac:dyDescent="0.25">
      <c r="A40" s="12"/>
      <c r="B40" s="13"/>
      <c r="C40" s="13"/>
    </row>
    <row r="41" spans="1:7" ht="15.75" x14ac:dyDescent="0.25">
      <c r="A41" s="1" t="s">
        <v>20</v>
      </c>
    </row>
    <row r="42" spans="1:7" x14ac:dyDescent="0.25">
      <c r="A42" t="s">
        <v>21</v>
      </c>
    </row>
    <row r="43" spans="1:7" x14ac:dyDescent="0.25">
      <c r="A43" t="s">
        <v>22</v>
      </c>
    </row>
    <row r="45" spans="1:7" x14ac:dyDescent="0.25">
      <c r="A45" t="s">
        <v>23</v>
      </c>
    </row>
    <row r="46" spans="1:7" x14ac:dyDescent="0.25">
      <c r="A46" t="s">
        <v>35</v>
      </c>
    </row>
    <row r="48" spans="1:7" x14ac:dyDescent="0.25">
      <c r="A48" t="s">
        <v>36</v>
      </c>
    </row>
    <row r="50" spans="1:1" ht="18.75" x14ac:dyDescent="0.3">
      <c r="A50" s="2" t="s">
        <v>44</v>
      </c>
    </row>
    <row r="51" spans="1:1" ht="11.25" customHeight="1" x14ac:dyDescent="0.25"/>
    <row r="52" spans="1:1" x14ac:dyDescent="0.25">
      <c r="A52" t="s">
        <v>18</v>
      </c>
    </row>
    <row r="53" spans="1:1" x14ac:dyDescent="0.25">
      <c r="A53" t="s">
        <v>19</v>
      </c>
    </row>
    <row r="54" spans="1:1" x14ac:dyDescent="0.25">
      <c r="A54" t="s">
        <v>45</v>
      </c>
    </row>
    <row r="55" spans="1:1" x14ac:dyDescent="0.25">
      <c r="A55" t="s">
        <v>24</v>
      </c>
    </row>
  </sheetData>
  <mergeCells count="7">
    <mergeCell ref="A1:G1"/>
    <mergeCell ref="B7:C7"/>
    <mergeCell ref="F7:G7"/>
    <mergeCell ref="F26:G26"/>
    <mergeCell ref="A3:G3"/>
    <mergeCell ref="A6:G6"/>
    <mergeCell ref="A5:G5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GIE GAMBETTA IMMOBILIER</cp:lastModifiedBy>
  <cp:lastPrinted>2014-10-15T08:36:01Z</cp:lastPrinted>
  <dcterms:created xsi:type="dcterms:W3CDTF">2014-06-03T08:25:10Z</dcterms:created>
  <dcterms:modified xsi:type="dcterms:W3CDTF">2014-10-15T13:26:34Z</dcterms:modified>
</cp:coreProperties>
</file>